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3235" windowHeight="12555" tabRatio="794" activeTab="0"/>
  </bookViews>
  <sheets>
    <sheet name="Mesiac" sheetId="1" r:id="rId1"/>
    <sheet name="Účasť na pretekoch" sheetId="2" r:id="rId2"/>
    <sheet name="Informácie" sheetId="3" r:id="rId3"/>
    <sheet name="zoznam" sheetId="4" state="hidden" r:id="rId4"/>
  </sheets>
  <definedNames>
    <definedName name="doplatokza2">'zoznam'!$C$1:$C$5</definedName>
    <definedName name="Kategorie">'zoznam'!$A$38:$A$42</definedName>
    <definedName name="mená">'zoznam'!$A$14:$A$33</definedName>
    <definedName name="zoznamx">'Informácie'!$C$4:$G$4</definedName>
  </definedNames>
  <calcPr fullCalcOnLoad="1"/>
</workbook>
</file>

<file path=xl/comments1.xml><?xml version="1.0" encoding="utf-8"?>
<comments xmlns="http://schemas.openxmlformats.org/spreadsheetml/2006/main">
  <authors>
    <author>Dědeček Dušan</author>
  </authors>
  <commentList>
    <comment ref="D8" authorId="0">
      <text>
        <r>
          <rPr>
            <b/>
            <sz val="9"/>
            <rFont val="Segoe UI"/>
            <family val="2"/>
          </rPr>
          <t>Dědeček Dušan:</t>
        </r>
        <r>
          <rPr>
            <sz val="9"/>
            <rFont val="Segoe UI"/>
            <family val="2"/>
          </rPr>
          <t xml:space="preserve">
Zaškrtnite políčko, ak ste v uvedenom termíne so športovcom absolvovali sústredenie, alebo preteky mimo obvyklého tréningového miesta. Suma sa prepočíta koeficientom 1,3</t>
        </r>
      </text>
    </comment>
    <comment ref="B8" authorId="0">
      <text>
        <r>
          <rPr>
            <b/>
            <sz val="9"/>
            <rFont val="Segoe UI"/>
            <family val="2"/>
          </rPr>
          <t>Dědeček Dušan:</t>
        </r>
        <r>
          <rPr>
            <sz val="9"/>
            <rFont val="Segoe UI"/>
            <family val="2"/>
          </rPr>
          <t xml:space="preserve">
Do tohto stĺpčeku vkladajte konkrétny počet hodín tréningu.
</t>
        </r>
        <r>
          <rPr>
            <sz val="9"/>
            <color indexed="10"/>
            <rFont val="Segoe UI"/>
            <family val="2"/>
          </rPr>
          <t>Nevkladajte žiadny údaj</t>
        </r>
        <r>
          <rPr>
            <sz val="9"/>
            <rFont val="Segoe UI"/>
            <family val="2"/>
          </rPr>
          <t>, ak ste sa v uvedený termín zúčastnili súťaže. V tom prípade vkladajte adekvátnu hodnotu v stĺpčeku 4.</t>
        </r>
      </text>
    </comment>
    <comment ref="B4" authorId="0">
      <text>
        <r>
          <rPr>
            <b/>
            <sz val="9"/>
            <rFont val="Segoe UI"/>
            <family val="2"/>
          </rPr>
          <t>Dědeček Dušan:</t>
        </r>
        <r>
          <rPr>
            <sz val="9"/>
            <rFont val="Segoe UI"/>
            <family val="2"/>
          </rPr>
          <t xml:space="preserve">
Zvoľte mesiac, v ktorom prebiehala príprava</t>
        </r>
      </text>
    </comment>
    <comment ref="F2" authorId="0">
      <text>
        <r>
          <rPr>
            <b/>
            <sz val="9"/>
            <rFont val="Segoe UI"/>
            <family val="2"/>
          </rPr>
          <t>Dědeček Dušan:</t>
        </r>
        <r>
          <rPr>
            <sz val="9"/>
            <rFont val="Segoe UI"/>
            <family val="2"/>
          </rPr>
          <t xml:space="preserve">
Zvoľte meno športovca, ktorého prípravu účtujete</t>
        </r>
      </text>
    </comment>
    <comment ref="G8" authorId="0">
      <text>
        <r>
          <rPr>
            <b/>
            <sz val="9"/>
            <rFont val="Segoe UI"/>
            <family val="2"/>
          </rPr>
          <t>Dědeček Dušan:</t>
        </r>
        <r>
          <rPr>
            <sz val="9"/>
            <rFont val="Segoe UI"/>
            <family val="2"/>
          </rPr>
          <t xml:space="preserve">
Sem vložte sumu za prípravu tréningových plánov, vyhodnocovanie a bežnú administratívu</t>
        </r>
      </text>
    </comment>
    <comment ref="F8" authorId="0">
      <text>
        <r>
          <rPr>
            <b/>
            <sz val="9"/>
            <rFont val="Segoe UI"/>
            <family val="2"/>
          </rPr>
          <t>Dědeček Dušan:</t>
        </r>
        <r>
          <rPr>
            <sz val="9"/>
            <rFont val="Segoe UI"/>
            <family val="2"/>
          </rPr>
          <t xml:space="preserve">
Sem vložte sumu za sprevádzanie na pretekoch, zodpovedajúcu vašej kvalifikácii ak ste už v ten deň netrénovali</t>
        </r>
      </text>
    </comment>
    <comment ref="E8" authorId="0">
      <text>
        <r>
          <rPr>
            <b/>
            <sz val="9"/>
            <rFont val="Segoe UI"/>
            <family val="2"/>
          </rPr>
          <t>Dědeček Dušan:</t>
        </r>
        <r>
          <rPr>
            <sz val="9"/>
            <rFont val="Segoe UI"/>
            <family val="2"/>
          </rPr>
          <t xml:space="preserve">
Príplatok k hodinovej sadzbe.
Sem vložte sumu navýšenia hodinovej sadzby z hárku </t>
        </r>
        <r>
          <rPr>
            <b/>
            <sz val="9"/>
            <rFont val="Segoe UI"/>
            <family val="2"/>
          </rPr>
          <t>Systém</t>
        </r>
        <r>
          <rPr>
            <sz val="9"/>
            <rFont val="Segoe UI"/>
            <family val="2"/>
          </rPr>
          <t xml:space="preserve"> riadok </t>
        </r>
        <r>
          <rPr>
            <b/>
            <sz val="9"/>
            <rFont val="Segoe UI"/>
            <family val="2"/>
          </rPr>
          <t xml:space="preserve">3 </t>
        </r>
        <r>
          <rPr>
            <sz val="9"/>
            <rFont val="Segoe UI"/>
            <family val="2"/>
          </rPr>
          <t>podľa vašej kvalifikácie, ak ste súčasne trénovali dvoch vybraných športovcov.
V takých prípadoch za druhého (a viacerých) športovca osobitne neúčtujete.</t>
        </r>
      </text>
    </comment>
    <comment ref="F3" authorId="0">
      <text>
        <r>
          <rPr>
            <b/>
            <sz val="9"/>
            <rFont val="Segoe UI"/>
            <family val="2"/>
          </rPr>
          <t>Dědeček Dušan:</t>
        </r>
        <r>
          <rPr>
            <sz val="9"/>
            <rFont val="Segoe UI"/>
            <family val="2"/>
          </rPr>
          <t xml:space="preserve">
Zvoľte meno športovca, ktorého prípravu účtujete</t>
        </r>
      </text>
    </comment>
    <comment ref="F4" authorId="0">
      <text>
        <r>
          <rPr>
            <b/>
            <sz val="9"/>
            <rFont val="Segoe UI"/>
            <family val="2"/>
          </rPr>
          <t>Dědeček Dušan:</t>
        </r>
        <r>
          <rPr>
            <sz val="9"/>
            <rFont val="Segoe UI"/>
            <family val="2"/>
          </rPr>
          <t xml:space="preserve">
Zvoľte meno športovca, ktorého prípravu účtujete</t>
        </r>
      </text>
    </comment>
    <comment ref="F5" authorId="0">
      <text>
        <r>
          <rPr>
            <b/>
            <sz val="9"/>
            <rFont val="Segoe UI"/>
            <family val="2"/>
          </rPr>
          <t>Dědeček Dušan:</t>
        </r>
        <r>
          <rPr>
            <sz val="9"/>
            <rFont val="Segoe UI"/>
            <family val="2"/>
          </rPr>
          <t xml:space="preserve">
Zvoľte meno športovca, ktorého prípravu účtujete</t>
        </r>
      </text>
    </comment>
  </commentList>
</comments>
</file>

<file path=xl/sharedStrings.xml><?xml version="1.0" encoding="utf-8"?>
<sst xmlns="http://schemas.openxmlformats.org/spreadsheetml/2006/main" count="65" uniqueCount="59">
  <si>
    <t>Kvalifikácia:</t>
  </si>
  <si>
    <t>Manažment sústredenia (šoférovanie, organizovanie)</t>
  </si>
  <si>
    <t>Správa zo sústredenia (bezplatná povinnosť)</t>
  </si>
  <si>
    <t>Sprevádzanie na pretekoch - jednorázové (za deň)</t>
  </si>
  <si>
    <t>Doplatok za prítomnosť ďalšieho športovca (za hod.)</t>
  </si>
  <si>
    <t>Rok :</t>
  </si>
  <si>
    <t>Mená zúčastnených</t>
  </si>
  <si>
    <t>Spolu</t>
  </si>
  <si>
    <t>Hod.</t>
  </si>
  <si>
    <t>SPOLU</t>
  </si>
  <si>
    <t>Dátum  aktivity</t>
  </si>
  <si>
    <t>č.</t>
  </si>
  <si>
    <t>Názov</t>
  </si>
  <si>
    <t>Miesto</t>
  </si>
  <si>
    <t>Výkon</t>
  </si>
  <si>
    <t>Dátum</t>
  </si>
  <si>
    <t>Disciplína</t>
  </si>
  <si>
    <t>Hod. sadzba:</t>
  </si>
  <si>
    <t>Popis činnosti, položka</t>
  </si>
  <si>
    <t>Výkaz predkladá:</t>
  </si>
  <si>
    <t xml:space="preserve">Mesiac: </t>
  </si>
  <si>
    <t>Jurková Eva</t>
  </si>
  <si>
    <t>Tutura Marek</t>
  </si>
  <si>
    <t>Keinath Thomas</t>
  </si>
  <si>
    <t>Jánošíková Jana</t>
  </si>
  <si>
    <t>Krištofičová Ivana</t>
  </si>
  <si>
    <t>Babič Adrián</t>
  </si>
  <si>
    <t>Maťovčík Július</t>
  </si>
  <si>
    <t>Antušeková Martina</t>
  </si>
  <si>
    <t>SPOLU hodín:</t>
  </si>
  <si>
    <t>Legutky Martin</t>
  </si>
  <si>
    <t>Odmena za odtrénovanú hodinu (max.)</t>
  </si>
  <si>
    <t>Jelínek Rastislav</t>
  </si>
  <si>
    <t>Lepótová Amália</t>
  </si>
  <si>
    <t>Zoznam v prílohe</t>
  </si>
  <si>
    <t>Petrovič Peter</t>
  </si>
  <si>
    <t>Pristačová Terézia</t>
  </si>
  <si>
    <t>Vašíček Peter</t>
  </si>
  <si>
    <t>Merčiak Milan</t>
  </si>
  <si>
    <t>Kanaba Miroslav</t>
  </si>
  <si>
    <t>Štetková Ema</t>
  </si>
  <si>
    <t>Bačenková Nataša</t>
  </si>
  <si>
    <t>Pristač Dávid</t>
  </si>
  <si>
    <t>Tréningové plány, analýzy, metodika - jednorazovo za mesiac</t>
  </si>
  <si>
    <t>Finančné sadzby a zásady pre účtovanie prípravy  športovcov kategórií TOP deaflympionici a DVS reprezentanti</t>
  </si>
  <si>
    <t xml:space="preserve">individuálne - podľa náročnosti a podrobnosti plánovania - nutné predložiť k fakturácii </t>
  </si>
  <si>
    <t>1</t>
  </si>
  <si>
    <t>2</t>
  </si>
  <si>
    <t>3</t>
  </si>
  <si>
    <t>4</t>
  </si>
  <si>
    <t>5</t>
  </si>
  <si>
    <t>Športovec</t>
  </si>
  <si>
    <t>1. kategória</t>
  </si>
  <si>
    <t>2. kategória</t>
  </si>
  <si>
    <t>3. kategória</t>
  </si>
  <si>
    <t>4. kategória</t>
  </si>
  <si>
    <t>5. kategória</t>
  </si>
  <si>
    <t>Koeficient - násobiteľ za sústredenie</t>
  </si>
  <si>
    <r>
      <rPr>
        <b/>
        <sz val="8"/>
        <color indexed="10"/>
        <rFont val="Calibri"/>
        <family val="2"/>
      </rPr>
      <t xml:space="preserve">Verzia 3.3.1                    </t>
    </r>
    <r>
      <rPr>
        <b/>
        <sz val="11"/>
        <color indexed="8"/>
        <rFont val="Calibri"/>
        <family val="2"/>
      </rPr>
      <t>Tréner: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</si>
</sst>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dd\,\ d/\ mmmm"/>
    <numFmt numFmtId="165" formatCode="_-* #,##0\ &quot;€&quot;_-;\-* #,##0\ &quot;€&quot;_-;_-* &quot;-&quot;??\ &quot;€&quot;_-;_-@_-"/>
    <numFmt numFmtId="166" formatCode="#,##0.0\ &quot;€&quot;"/>
    <numFmt numFmtId="167" formatCode="#,##0.00\ &quot;€&quot;"/>
    <numFmt numFmtId="168" formatCode="0.0"/>
    <numFmt numFmtId="169" formatCode="_-* #,##0\ [$€-1]_-;\-* #,##0\ [$€-1]_-;_-* &quot;-&quot;??\ [$€-1]_-;_-@_-"/>
    <numFmt numFmtId="170" formatCode="d/m/yyyy"/>
    <numFmt numFmtId="171" formatCode="_-* #,##0.0\ &quot;€&quot;_-;\-* #,##0.0\ &quot;€&quot;_-;_-* &quot;-&quot;??\ &quot;€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color indexed="10"/>
      <name val="Segoe U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8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37" applyNumberFormat="1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168" fontId="0" fillId="0" borderId="11" xfId="0" applyNumberFormat="1" applyBorder="1" applyAlignment="1" applyProtection="1">
      <alignment horizontal="center"/>
      <protection locked="0"/>
    </xf>
    <xf numFmtId="165" fontId="0" fillId="0" borderId="10" xfId="37" applyNumberFormat="1" applyFont="1" applyBorder="1" applyAlignment="1" applyProtection="1">
      <alignment/>
      <protection locked="0"/>
    </xf>
    <xf numFmtId="169" fontId="0" fillId="0" borderId="12" xfId="37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right" indent="1"/>
    </xf>
    <xf numFmtId="0" fontId="31" fillId="0" borderId="10" xfId="0" applyFont="1" applyBorder="1" applyAlignment="1">
      <alignment/>
    </xf>
    <xf numFmtId="14" fontId="0" fillId="0" borderId="0" xfId="0" applyNumberFormat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left" indent="1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 horizontal="right" indent="1"/>
    </xf>
    <xf numFmtId="0" fontId="31" fillId="0" borderId="0" xfId="0" applyFont="1" applyBorder="1" applyAlignment="1">
      <alignment/>
    </xf>
    <xf numFmtId="167" fontId="0" fillId="0" borderId="0" xfId="0" applyNumberFormat="1" applyBorder="1" applyAlignment="1">
      <alignment horizontal="right"/>
    </xf>
    <xf numFmtId="168" fontId="0" fillId="0" borderId="13" xfId="0" applyNumberFormat="1" applyBorder="1" applyAlignment="1">
      <alignment/>
    </xf>
    <xf numFmtId="168" fontId="0" fillId="0" borderId="14" xfId="0" applyNumberFormat="1" applyBorder="1" applyAlignment="1">
      <alignment/>
    </xf>
    <xf numFmtId="170" fontId="0" fillId="0" borderId="0" xfId="0" applyNumberFormat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left" indent="2"/>
      <protection locked="0"/>
    </xf>
    <xf numFmtId="0" fontId="0" fillId="0" borderId="10" xfId="0" applyFont="1" applyBorder="1" applyAlignment="1">
      <alignment horizontal="left" vertical="center" indent="1"/>
    </xf>
    <xf numFmtId="44" fontId="0" fillId="0" borderId="15" xfId="37" applyNumberFormat="1" applyFont="1" applyBorder="1" applyAlignment="1">
      <alignment/>
    </xf>
    <xf numFmtId="166" fontId="0" fillId="0" borderId="16" xfId="0" applyNumberFormat="1" applyBorder="1" applyAlignment="1" applyProtection="1">
      <alignment/>
      <protection/>
    </xf>
    <xf numFmtId="0" fontId="0" fillId="0" borderId="0" xfId="0" applyAlignment="1">
      <alignment horizontal="left" vertical="center"/>
    </xf>
    <xf numFmtId="44" fontId="0" fillId="0" borderId="10" xfId="37" applyNumberFormat="1" applyFont="1" applyBorder="1" applyAlignment="1" applyProtection="1">
      <alignment/>
      <protection locked="0"/>
    </xf>
    <xf numFmtId="171" fontId="0" fillId="0" borderId="10" xfId="37" applyNumberFormat="1" applyFont="1" applyBorder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64" fontId="0" fillId="0" borderId="17" xfId="0" applyNumberFormat="1" applyBorder="1" applyAlignment="1">
      <alignment/>
    </xf>
    <xf numFmtId="167" fontId="0" fillId="0" borderId="11" xfId="0" applyNumberFormat="1" applyBorder="1" applyAlignment="1">
      <alignment/>
    </xf>
    <xf numFmtId="0" fontId="31" fillId="0" borderId="18" xfId="0" applyFont="1" applyBorder="1" applyAlignment="1">
      <alignment horizontal="right" vertical="center"/>
    </xf>
    <xf numFmtId="168" fontId="31" fillId="0" borderId="19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 applyProtection="1">
      <alignment horizontal="center"/>
      <protection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164" fontId="0" fillId="0" borderId="23" xfId="0" applyNumberFormat="1" applyBorder="1" applyAlignment="1">
      <alignment/>
    </xf>
    <xf numFmtId="168" fontId="0" fillId="0" borderId="14" xfId="0" applyNumberFormat="1" applyBorder="1" applyAlignment="1" applyProtection="1">
      <alignment horizontal="center"/>
      <protection locked="0"/>
    </xf>
    <xf numFmtId="44" fontId="0" fillId="0" borderId="24" xfId="37" applyNumberFormat="1" applyFont="1" applyBorder="1" applyAlignment="1">
      <alignment/>
    </xf>
    <xf numFmtId="166" fontId="0" fillId="0" borderId="25" xfId="0" applyNumberFormat="1" applyBorder="1" applyAlignment="1" applyProtection="1">
      <alignment/>
      <protection/>
    </xf>
    <xf numFmtId="44" fontId="0" fillId="0" borderId="13" xfId="37" applyNumberFormat="1" applyFont="1" applyBorder="1" applyAlignment="1" applyProtection="1">
      <alignment/>
      <protection locked="0"/>
    </xf>
    <xf numFmtId="165" fontId="0" fillId="0" borderId="13" xfId="37" applyNumberFormat="1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67" fontId="0" fillId="0" borderId="14" xfId="0" applyNumberFormat="1" applyBorder="1" applyAlignment="1">
      <alignment/>
    </xf>
    <xf numFmtId="0" fontId="0" fillId="0" borderId="0" xfId="0" applyAlignment="1">
      <alignment vertical="center"/>
    </xf>
    <xf numFmtId="0" fontId="31" fillId="0" borderId="0" xfId="0" applyFont="1" applyAlignment="1">
      <alignment vertical="top"/>
    </xf>
    <xf numFmtId="0" fontId="31" fillId="0" borderId="27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31" fillId="0" borderId="28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39" fillId="0" borderId="29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31" fillId="0" borderId="27" xfId="0" applyFont="1" applyBorder="1" applyAlignment="1">
      <alignment vertical="center"/>
    </xf>
    <xf numFmtId="0" fontId="31" fillId="0" borderId="27" xfId="0" applyFont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left" vertical="center"/>
      <protection locked="0"/>
    </xf>
    <xf numFmtId="1" fontId="0" fillId="0" borderId="28" xfId="0" applyNumberForma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right" vertical="center"/>
      <protection locked="0"/>
    </xf>
    <xf numFmtId="165" fontId="0" fillId="0" borderId="28" xfId="0" applyNumberFormat="1" applyBorder="1" applyAlignment="1" applyProtection="1">
      <alignment horizontal="left" vertical="center"/>
      <protection hidden="1"/>
    </xf>
    <xf numFmtId="167" fontId="0" fillId="0" borderId="10" xfId="0" applyNumberFormat="1" applyBorder="1" applyAlignment="1">
      <alignment horizontal="right"/>
    </xf>
    <xf numFmtId="0" fontId="31" fillId="0" borderId="0" xfId="0" applyFont="1" applyAlignment="1">
      <alignment horizontal="left" vertical="top"/>
    </xf>
    <xf numFmtId="171" fontId="0" fillId="0" borderId="16" xfId="37" applyNumberFormat="1" applyFont="1" applyBorder="1" applyAlignment="1">
      <alignment horizontal="center"/>
    </xf>
    <xf numFmtId="171" fontId="0" fillId="0" borderId="11" xfId="37" applyNumberFormat="1" applyFont="1" applyBorder="1" applyAlignment="1">
      <alignment horizontal="center"/>
    </xf>
    <xf numFmtId="171" fontId="0" fillId="0" borderId="30" xfId="37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2" name="Tabuľka2" displayName="Tabuľka2" ref="A8:H39" comment="" totalsRowShown="0">
  <autoFilter ref="A8:H39"/>
  <tableColumns count="8">
    <tableColumn id="1" name="Dátum  aktivity"/>
    <tableColumn id="2" name="Hod."/>
    <tableColumn id="3" name="1"/>
    <tableColumn id="4" name="2"/>
    <tableColumn id="5" name="3"/>
    <tableColumn id="6" name="4"/>
    <tableColumn id="7" name="5"/>
    <tableColumn id="8" name="Spolu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uľka1" displayName="Tabuľka1" ref="A2:E21" comment="" totalsRowShown="0">
  <autoFilter ref="A2:E21"/>
  <tableColumns count="5">
    <tableColumn id="1" name="Názov"/>
    <tableColumn id="4" name="Dátum"/>
    <tableColumn id="2" name="Miesto"/>
    <tableColumn id="5" name="Disciplína"/>
    <tableColumn id="3" name="Výkon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showGridLines="0" showRowColHeaders="0" tabSelected="1" zoomScale="115" zoomScaleNormal="115" zoomScalePageLayoutView="0" workbookViewId="0" topLeftCell="A1">
      <selection activeCell="E5" sqref="E5"/>
    </sheetView>
  </sheetViews>
  <sheetFormatPr defaultColWidth="0" defaultRowHeight="15" zeroHeight="1"/>
  <cols>
    <col min="1" max="1" width="21.7109375" style="0" customWidth="1"/>
    <col min="2" max="2" width="7.421875" style="0" customWidth="1"/>
    <col min="3" max="3" width="9.57421875" style="0" customWidth="1"/>
    <col min="4" max="4" width="4.57421875" style="0" customWidth="1"/>
    <col min="5" max="7" width="7.421875" style="0" customWidth="1"/>
    <col min="8" max="8" width="11.140625" style="0" customWidth="1"/>
    <col min="9" max="9" width="0.71875" style="0" customWidth="1"/>
    <col min="10" max="16384" width="9.140625" style="0" hidden="1" customWidth="1"/>
  </cols>
  <sheetData>
    <row r="1" spans="1:9" ht="15.75" customHeight="1">
      <c r="A1" s="63" t="s">
        <v>58</v>
      </c>
      <c r="B1" s="64"/>
      <c r="C1" s="64"/>
      <c r="D1" s="64"/>
      <c r="E1" s="64"/>
      <c r="F1" s="62" t="s">
        <v>6</v>
      </c>
      <c r="G1" s="57"/>
      <c r="H1" s="57"/>
      <c r="I1" s="54"/>
    </row>
    <row r="2" spans="1:9" ht="15.75" customHeight="1">
      <c r="A2" s="56" t="s">
        <v>0</v>
      </c>
      <c r="B2" s="64" t="s">
        <v>56</v>
      </c>
      <c r="C2" s="64"/>
      <c r="D2" s="64"/>
      <c r="E2" s="57">
        <v>1</v>
      </c>
      <c r="F2" s="64"/>
      <c r="G2" s="64"/>
      <c r="H2" s="64"/>
      <c r="I2" s="64"/>
    </row>
    <row r="3" spans="1:9" ht="15.75" customHeight="1">
      <c r="A3" s="58" t="s">
        <v>17</v>
      </c>
      <c r="B3" s="69">
        <f>IF(B2=zoznam!A38,28,IF(B2=zoznam!A39,23,IF(B2=zoznam!A40,18,IF(B2=zoznam!A41,15,IF(B2=zoznam!A42,11)))))</f>
        <v>11</v>
      </c>
      <c r="C3" s="69"/>
      <c r="D3" s="59"/>
      <c r="E3" s="59">
        <v>2</v>
      </c>
      <c r="F3" s="66"/>
      <c r="G3" s="66"/>
      <c r="H3" s="66"/>
      <c r="I3" s="66"/>
    </row>
    <row r="4" spans="1:9" ht="15.75" customHeight="1">
      <c r="A4" s="58" t="s">
        <v>20</v>
      </c>
      <c r="B4" s="68">
        <v>1</v>
      </c>
      <c r="C4" s="68"/>
      <c r="D4" s="59"/>
      <c r="E4" s="59">
        <v>3</v>
      </c>
      <c r="F4" s="66"/>
      <c r="G4" s="66"/>
      <c r="H4" s="66"/>
      <c r="I4" s="66"/>
    </row>
    <row r="5" spans="1:9" ht="15.75" customHeight="1">
      <c r="A5" s="58" t="s">
        <v>5</v>
      </c>
      <c r="B5" s="65">
        <v>2020</v>
      </c>
      <c r="C5" s="65"/>
      <c r="D5" s="59"/>
      <c r="E5" s="59">
        <v>4</v>
      </c>
      <c r="F5" s="66"/>
      <c r="G5" s="66"/>
      <c r="H5" s="66"/>
      <c r="I5" s="66"/>
    </row>
    <row r="6" spans="1:9" ht="15">
      <c r="A6" s="60"/>
      <c r="B6" s="61"/>
      <c r="C6" s="61"/>
      <c r="D6" s="61"/>
      <c r="E6" s="61"/>
      <c r="F6" s="61"/>
      <c r="G6" s="61"/>
      <c r="H6" s="61"/>
      <c r="I6" s="54"/>
    </row>
    <row r="7" ht="7.5" customHeight="1">
      <c r="A7" s="1"/>
    </row>
    <row r="8" spans="1:9" ht="15">
      <c r="A8" s="39" t="s">
        <v>10</v>
      </c>
      <c r="B8" s="40" t="s">
        <v>8</v>
      </c>
      <c r="C8" s="41" t="s">
        <v>46</v>
      </c>
      <c r="D8" s="42" t="s">
        <v>47</v>
      </c>
      <c r="E8" s="43" t="s">
        <v>48</v>
      </c>
      <c r="F8" s="43" t="s">
        <v>49</v>
      </c>
      <c r="G8" s="44" t="s">
        <v>50</v>
      </c>
      <c r="H8" s="45" t="s">
        <v>7</v>
      </c>
      <c r="I8" s="3"/>
    </row>
    <row r="9" spans="1:10" ht="15">
      <c r="A9" s="37">
        <f aca="true" t="shared" si="0" ref="A9:A39">DATE($B$5,$B$4,ROW()-8)</f>
        <v>43831</v>
      </c>
      <c r="B9" s="13"/>
      <c r="C9" s="30">
        <f aca="true" t="shared" si="1" ref="C9:C39">IF(J9=TRUE,B9*($B$3+E9)*1.3,B9*($B$3+E9))</f>
        <v>0</v>
      </c>
      <c r="D9" s="31"/>
      <c r="E9" s="33"/>
      <c r="F9" s="14"/>
      <c r="G9" s="15"/>
      <c r="H9" s="38">
        <f aca="true" t="shared" si="2" ref="H9:H39">IF(SUM(C9+F9+G9)&lt;&gt;0,SUM(C9+F9+G9),"")</f>
      </c>
      <c r="J9" s="16" t="b">
        <v>0</v>
      </c>
    </row>
    <row r="10" spans="1:10" ht="15">
      <c r="A10" s="37">
        <f t="shared" si="0"/>
        <v>43832</v>
      </c>
      <c r="B10" s="13"/>
      <c r="C10" s="30">
        <f t="shared" si="1"/>
        <v>0</v>
      </c>
      <c r="D10" s="31"/>
      <c r="E10" s="33"/>
      <c r="F10" s="14"/>
      <c r="G10" s="15"/>
      <c r="H10" s="38">
        <f t="shared" si="2"/>
      </c>
      <c r="J10" s="16" t="b">
        <v>0</v>
      </c>
    </row>
    <row r="11" spans="1:10" ht="15">
      <c r="A11" s="37">
        <f t="shared" si="0"/>
        <v>43833</v>
      </c>
      <c r="B11" s="13"/>
      <c r="C11" s="30">
        <f t="shared" si="1"/>
        <v>0</v>
      </c>
      <c r="D11" s="31"/>
      <c r="E11" s="33"/>
      <c r="F11" s="14"/>
      <c r="G11" s="15"/>
      <c r="H11" s="38">
        <f t="shared" si="2"/>
      </c>
      <c r="J11" s="16" t="b">
        <v>0</v>
      </c>
    </row>
    <row r="12" spans="1:10" ht="15">
      <c r="A12" s="37">
        <f t="shared" si="0"/>
        <v>43834</v>
      </c>
      <c r="B12" s="13"/>
      <c r="C12" s="30">
        <f t="shared" si="1"/>
        <v>0</v>
      </c>
      <c r="D12" s="31"/>
      <c r="E12" s="33"/>
      <c r="F12" s="14"/>
      <c r="G12" s="15"/>
      <c r="H12" s="38">
        <f t="shared" si="2"/>
      </c>
      <c r="J12" s="16" t="b">
        <v>0</v>
      </c>
    </row>
    <row r="13" spans="1:10" ht="15">
      <c r="A13" s="37">
        <f t="shared" si="0"/>
        <v>43835</v>
      </c>
      <c r="B13" s="13"/>
      <c r="C13" s="30">
        <f t="shared" si="1"/>
        <v>0</v>
      </c>
      <c r="D13" s="31"/>
      <c r="E13" s="33"/>
      <c r="F13" s="14"/>
      <c r="G13" s="15"/>
      <c r="H13" s="38">
        <f t="shared" si="2"/>
      </c>
      <c r="J13" s="16" t="b">
        <v>0</v>
      </c>
    </row>
    <row r="14" spans="1:10" ht="15">
      <c r="A14" s="37">
        <f t="shared" si="0"/>
        <v>43836</v>
      </c>
      <c r="B14" s="13"/>
      <c r="C14" s="30">
        <f t="shared" si="1"/>
        <v>0</v>
      </c>
      <c r="D14" s="31"/>
      <c r="E14" s="33"/>
      <c r="F14" s="14"/>
      <c r="G14" s="15"/>
      <c r="H14" s="38">
        <f t="shared" si="2"/>
      </c>
      <c r="J14" s="16" t="b">
        <v>0</v>
      </c>
    </row>
    <row r="15" spans="1:10" ht="15">
      <c r="A15" s="37">
        <f t="shared" si="0"/>
        <v>43837</v>
      </c>
      <c r="B15" s="13"/>
      <c r="C15" s="30">
        <f t="shared" si="1"/>
        <v>0</v>
      </c>
      <c r="D15" s="31"/>
      <c r="E15" s="33"/>
      <c r="F15" s="14"/>
      <c r="G15" s="15"/>
      <c r="H15" s="38">
        <f t="shared" si="2"/>
      </c>
      <c r="J15" s="16" t="b">
        <v>0</v>
      </c>
    </row>
    <row r="16" spans="1:10" ht="15">
      <c r="A16" s="37">
        <f t="shared" si="0"/>
        <v>43838</v>
      </c>
      <c r="B16" s="13"/>
      <c r="C16" s="30">
        <f t="shared" si="1"/>
        <v>0</v>
      </c>
      <c r="D16" s="31"/>
      <c r="E16" s="33"/>
      <c r="F16" s="14"/>
      <c r="G16" s="15"/>
      <c r="H16" s="38">
        <f t="shared" si="2"/>
      </c>
      <c r="J16" s="16" t="b">
        <v>0</v>
      </c>
    </row>
    <row r="17" spans="1:10" ht="15">
      <c r="A17" s="37">
        <f t="shared" si="0"/>
        <v>43839</v>
      </c>
      <c r="B17" s="13"/>
      <c r="C17" s="30">
        <f t="shared" si="1"/>
        <v>0</v>
      </c>
      <c r="D17" s="31"/>
      <c r="E17" s="33"/>
      <c r="F17" s="14"/>
      <c r="G17" s="15"/>
      <c r="H17" s="38">
        <f t="shared" si="2"/>
      </c>
      <c r="J17" s="16" t="b">
        <v>0</v>
      </c>
    </row>
    <row r="18" spans="1:10" ht="15">
      <c r="A18" s="37">
        <f t="shared" si="0"/>
        <v>43840</v>
      </c>
      <c r="B18" s="13"/>
      <c r="C18" s="30">
        <f t="shared" si="1"/>
        <v>0</v>
      </c>
      <c r="D18" s="31"/>
      <c r="E18" s="33"/>
      <c r="F18" s="14"/>
      <c r="G18" s="15"/>
      <c r="H18" s="38">
        <f t="shared" si="2"/>
      </c>
      <c r="J18" s="16" t="b">
        <v>0</v>
      </c>
    </row>
    <row r="19" spans="1:10" ht="15">
      <c r="A19" s="37">
        <f t="shared" si="0"/>
        <v>43841</v>
      </c>
      <c r="B19" s="13"/>
      <c r="C19" s="30">
        <f t="shared" si="1"/>
        <v>0</v>
      </c>
      <c r="D19" s="31"/>
      <c r="E19" s="33"/>
      <c r="F19" s="14"/>
      <c r="G19" s="15"/>
      <c r="H19" s="38">
        <f t="shared" si="2"/>
      </c>
      <c r="J19" s="16" t="b">
        <v>0</v>
      </c>
    </row>
    <row r="20" spans="1:10" ht="15">
      <c r="A20" s="37">
        <f t="shared" si="0"/>
        <v>43842</v>
      </c>
      <c r="B20" s="13"/>
      <c r="C20" s="30">
        <f t="shared" si="1"/>
        <v>0</v>
      </c>
      <c r="D20" s="31"/>
      <c r="E20" s="33"/>
      <c r="F20" s="14"/>
      <c r="G20" s="15"/>
      <c r="H20" s="38">
        <f t="shared" si="2"/>
      </c>
      <c r="J20" s="16" t="b">
        <v>0</v>
      </c>
    </row>
    <row r="21" spans="1:10" ht="15">
      <c r="A21" s="37">
        <f t="shared" si="0"/>
        <v>43843</v>
      </c>
      <c r="B21" s="13"/>
      <c r="C21" s="30">
        <f t="shared" si="1"/>
        <v>0</v>
      </c>
      <c r="D21" s="31"/>
      <c r="E21" s="33"/>
      <c r="F21" s="14"/>
      <c r="G21" s="15"/>
      <c r="H21" s="38">
        <f t="shared" si="2"/>
      </c>
      <c r="J21" s="16" t="b">
        <v>0</v>
      </c>
    </row>
    <row r="22" spans="1:10" ht="15">
      <c r="A22" s="37">
        <f t="shared" si="0"/>
        <v>43844</v>
      </c>
      <c r="B22" s="13"/>
      <c r="C22" s="30">
        <f t="shared" si="1"/>
        <v>0</v>
      </c>
      <c r="D22" s="31"/>
      <c r="E22" s="33"/>
      <c r="F22" s="14"/>
      <c r="G22" s="15"/>
      <c r="H22" s="38">
        <f t="shared" si="2"/>
      </c>
      <c r="J22" s="16" t="b">
        <v>0</v>
      </c>
    </row>
    <row r="23" spans="1:10" ht="15">
      <c r="A23" s="37">
        <f t="shared" si="0"/>
        <v>43845</v>
      </c>
      <c r="B23" s="13"/>
      <c r="C23" s="30">
        <f t="shared" si="1"/>
        <v>0</v>
      </c>
      <c r="D23" s="31"/>
      <c r="E23" s="33"/>
      <c r="F23" s="14"/>
      <c r="G23" s="15"/>
      <c r="H23" s="38">
        <f t="shared" si="2"/>
      </c>
      <c r="J23" s="16" t="b">
        <v>0</v>
      </c>
    </row>
    <row r="24" spans="1:10" ht="15">
      <c r="A24" s="37">
        <f t="shared" si="0"/>
        <v>43846</v>
      </c>
      <c r="B24" s="13"/>
      <c r="C24" s="30">
        <f t="shared" si="1"/>
        <v>0</v>
      </c>
      <c r="D24" s="31"/>
      <c r="E24" s="33"/>
      <c r="F24" s="14"/>
      <c r="G24" s="15"/>
      <c r="H24" s="38">
        <f t="shared" si="2"/>
      </c>
      <c r="J24" s="16" t="b">
        <v>0</v>
      </c>
    </row>
    <row r="25" spans="1:10" ht="15">
      <c r="A25" s="37">
        <f t="shared" si="0"/>
        <v>43847</v>
      </c>
      <c r="B25" s="13"/>
      <c r="C25" s="30">
        <f t="shared" si="1"/>
        <v>0</v>
      </c>
      <c r="D25" s="31"/>
      <c r="E25" s="33"/>
      <c r="F25" s="14"/>
      <c r="G25" s="15"/>
      <c r="H25" s="38">
        <f t="shared" si="2"/>
      </c>
      <c r="J25" s="16" t="b">
        <v>0</v>
      </c>
    </row>
    <row r="26" spans="1:10" ht="15">
      <c r="A26" s="37">
        <f t="shared" si="0"/>
        <v>43848</v>
      </c>
      <c r="B26" s="13"/>
      <c r="C26" s="30">
        <f t="shared" si="1"/>
        <v>0</v>
      </c>
      <c r="D26" s="31"/>
      <c r="E26" s="33"/>
      <c r="F26" s="14"/>
      <c r="G26" s="15"/>
      <c r="H26" s="38">
        <f t="shared" si="2"/>
      </c>
      <c r="J26" s="16" t="b">
        <v>0</v>
      </c>
    </row>
    <row r="27" spans="1:10" ht="15">
      <c r="A27" s="37">
        <f t="shared" si="0"/>
        <v>43849</v>
      </c>
      <c r="B27" s="13"/>
      <c r="C27" s="30">
        <f t="shared" si="1"/>
        <v>0</v>
      </c>
      <c r="D27" s="31"/>
      <c r="E27" s="33"/>
      <c r="F27" s="14"/>
      <c r="G27" s="15"/>
      <c r="H27" s="38">
        <f t="shared" si="2"/>
      </c>
      <c r="J27" s="16" t="b">
        <v>0</v>
      </c>
    </row>
    <row r="28" spans="1:10" ht="15">
      <c r="A28" s="37">
        <f t="shared" si="0"/>
        <v>43850</v>
      </c>
      <c r="B28" s="13"/>
      <c r="C28" s="30">
        <f t="shared" si="1"/>
        <v>0</v>
      </c>
      <c r="D28" s="31"/>
      <c r="E28" s="33"/>
      <c r="F28" s="14"/>
      <c r="G28" s="15"/>
      <c r="H28" s="38">
        <f t="shared" si="2"/>
      </c>
      <c r="J28" s="16" t="b">
        <v>0</v>
      </c>
    </row>
    <row r="29" spans="1:10" ht="15">
      <c r="A29" s="37">
        <f t="shared" si="0"/>
        <v>43851</v>
      </c>
      <c r="B29" s="13"/>
      <c r="C29" s="30">
        <f t="shared" si="1"/>
        <v>0</v>
      </c>
      <c r="D29" s="31"/>
      <c r="E29" s="33"/>
      <c r="F29" s="14"/>
      <c r="G29" s="15"/>
      <c r="H29" s="38">
        <f t="shared" si="2"/>
      </c>
      <c r="J29" s="16" t="b">
        <v>0</v>
      </c>
    </row>
    <row r="30" spans="1:10" ht="15">
      <c r="A30" s="37">
        <f t="shared" si="0"/>
        <v>43852</v>
      </c>
      <c r="B30" s="13"/>
      <c r="C30" s="30">
        <f t="shared" si="1"/>
        <v>0</v>
      </c>
      <c r="D30" s="31"/>
      <c r="E30" s="33"/>
      <c r="F30" s="14"/>
      <c r="G30" s="15"/>
      <c r="H30" s="38">
        <f t="shared" si="2"/>
      </c>
      <c r="J30" s="16" t="b">
        <v>0</v>
      </c>
    </row>
    <row r="31" spans="1:10" ht="15">
      <c r="A31" s="37">
        <f t="shared" si="0"/>
        <v>43853</v>
      </c>
      <c r="B31" s="13"/>
      <c r="C31" s="30">
        <f t="shared" si="1"/>
        <v>0</v>
      </c>
      <c r="D31" s="31"/>
      <c r="E31" s="33"/>
      <c r="F31" s="14"/>
      <c r="G31" s="15"/>
      <c r="H31" s="38">
        <f t="shared" si="2"/>
      </c>
      <c r="J31" s="16" t="b">
        <v>0</v>
      </c>
    </row>
    <row r="32" spans="1:10" ht="15">
      <c r="A32" s="37">
        <f t="shared" si="0"/>
        <v>43854</v>
      </c>
      <c r="B32" s="13"/>
      <c r="C32" s="30">
        <f t="shared" si="1"/>
        <v>0</v>
      </c>
      <c r="D32" s="31"/>
      <c r="E32" s="33"/>
      <c r="F32" s="14"/>
      <c r="G32" s="15"/>
      <c r="H32" s="38">
        <f t="shared" si="2"/>
      </c>
      <c r="J32" s="16" t="b">
        <v>0</v>
      </c>
    </row>
    <row r="33" spans="1:10" ht="15">
      <c r="A33" s="37">
        <f t="shared" si="0"/>
        <v>43855</v>
      </c>
      <c r="B33" s="13"/>
      <c r="C33" s="30">
        <f t="shared" si="1"/>
        <v>0</v>
      </c>
      <c r="D33" s="31"/>
      <c r="E33" s="33"/>
      <c r="F33" s="14"/>
      <c r="G33" s="15"/>
      <c r="H33" s="38">
        <f t="shared" si="2"/>
      </c>
      <c r="J33" s="16" t="b">
        <v>0</v>
      </c>
    </row>
    <row r="34" spans="1:10" ht="15">
      <c r="A34" s="37">
        <f t="shared" si="0"/>
        <v>43856</v>
      </c>
      <c r="B34" s="13"/>
      <c r="C34" s="30">
        <f t="shared" si="1"/>
        <v>0</v>
      </c>
      <c r="D34" s="31"/>
      <c r="E34" s="33"/>
      <c r="F34" s="14"/>
      <c r="G34" s="15"/>
      <c r="H34" s="38">
        <f t="shared" si="2"/>
      </c>
      <c r="J34" s="16" t="b">
        <v>0</v>
      </c>
    </row>
    <row r="35" spans="1:10" ht="15">
      <c r="A35" s="37">
        <f t="shared" si="0"/>
        <v>43857</v>
      </c>
      <c r="B35" s="13"/>
      <c r="C35" s="30">
        <f t="shared" si="1"/>
        <v>0</v>
      </c>
      <c r="D35" s="31"/>
      <c r="E35" s="33"/>
      <c r="F35" s="14"/>
      <c r="G35" s="15"/>
      <c r="H35" s="38">
        <f t="shared" si="2"/>
      </c>
      <c r="J35" s="16" t="b">
        <v>0</v>
      </c>
    </row>
    <row r="36" spans="1:10" ht="15">
      <c r="A36" s="37">
        <f t="shared" si="0"/>
        <v>43858</v>
      </c>
      <c r="B36" s="13"/>
      <c r="C36" s="30">
        <f t="shared" si="1"/>
        <v>0</v>
      </c>
      <c r="D36" s="31"/>
      <c r="E36" s="33"/>
      <c r="F36" s="14"/>
      <c r="G36" s="15"/>
      <c r="H36" s="38">
        <f t="shared" si="2"/>
      </c>
      <c r="J36" s="16" t="b">
        <v>0</v>
      </c>
    </row>
    <row r="37" spans="1:10" ht="15">
      <c r="A37" s="37">
        <f t="shared" si="0"/>
        <v>43859</v>
      </c>
      <c r="B37" s="13"/>
      <c r="C37" s="30">
        <f t="shared" si="1"/>
        <v>0</v>
      </c>
      <c r="D37" s="31"/>
      <c r="E37" s="33"/>
      <c r="F37" s="14"/>
      <c r="G37" s="15"/>
      <c r="H37" s="38">
        <f t="shared" si="2"/>
      </c>
      <c r="J37" s="16" t="b">
        <v>0</v>
      </c>
    </row>
    <row r="38" spans="1:10" ht="15">
      <c r="A38" s="37">
        <f t="shared" si="0"/>
        <v>43860</v>
      </c>
      <c r="B38" s="13"/>
      <c r="C38" s="30">
        <f t="shared" si="1"/>
        <v>0</v>
      </c>
      <c r="D38" s="31"/>
      <c r="E38" s="33"/>
      <c r="F38" s="14"/>
      <c r="G38" s="15"/>
      <c r="H38" s="38">
        <f t="shared" si="2"/>
      </c>
      <c r="J38" s="16" t="b">
        <v>0</v>
      </c>
    </row>
    <row r="39" spans="1:10" ht="15">
      <c r="A39" s="46">
        <f t="shared" si="0"/>
        <v>43861</v>
      </c>
      <c r="B39" s="47"/>
      <c r="C39" s="48">
        <f t="shared" si="1"/>
        <v>0</v>
      </c>
      <c r="D39" s="49"/>
      <c r="E39" s="50"/>
      <c r="F39" s="51"/>
      <c r="G39" s="52"/>
      <c r="H39" s="53">
        <f t="shared" si="2"/>
      </c>
      <c r="J39" s="16" t="b">
        <v>0</v>
      </c>
    </row>
    <row r="40" ht="4.5" customHeight="1"/>
    <row r="41" spans="1:8" ht="15">
      <c r="A41" s="17" t="s">
        <v>29</v>
      </c>
      <c r="B41" s="25">
        <f>SUM(B9:B39)</f>
        <v>0</v>
      </c>
      <c r="F41" s="18" t="s">
        <v>9</v>
      </c>
      <c r="G41" s="70">
        <f>SUM(H9:H39)</f>
        <v>0</v>
      </c>
      <c r="H41" s="70"/>
    </row>
    <row r="42" spans="1:8" ht="15">
      <c r="A42" s="22"/>
      <c r="B42" s="26"/>
      <c r="F42" s="23"/>
      <c r="G42" s="24"/>
      <c r="H42" s="24"/>
    </row>
    <row r="43" spans="1:5" ht="23.25" customHeight="1">
      <c r="A43" s="2" t="s">
        <v>19</v>
      </c>
      <c r="B43" s="67">
        <f>B1</f>
        <v>0</v>
      </c>
      <c r="C43" s="67"/>
      <c r="D43" s="67"/>
      <c r="E43" s="67"/>
    </row>
    <row r="44" ht="15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>
      <c r="J161" t="b">
        <v>1</v>
      </c>
    </row>
    <row r="162" ht="15" hidden="1"/>
    <row r="163" ht="15" hidden="1"/>
    <row r="164" ht="15" hidden="1"/>
    <row r="165" ht="15" hidden="1"/>
    <row r="166" ht="15" hidden="1"/>
    <row r="167" ht="15" hidden="1"/>
  </sheetData>
  <sheetProtection selectLockedCells="1"/>
  <mergeCells count="11">
    <mergeCell ref="B43:E43"/>
    <mergeCell ref="B4:C4"/>
    <mergeCell ref="B2:D2"/>
    <mergeCell ref="B3:C3"/>
    <mergeCell ref="G41:H41"/>
    <mergeCell ref="B1:E1"/>
    <mergeCell ref="B5:C5"/>
    <mergeCell ref="F2:I2"/>
    <mergeCell ref="F3:I3"/>
    <mergeCell ref="F5:I5"/>
    <mergeCell ref="F4:I4"/>
  </mergeCells>
  <dataValidations count="4">
    <dataValidation type="list" allowBlank="1" showInputMessage="1" showErrorMessage="1" sqref="F2:I5">
      <formula1>mená</formula1>
    </dataValidation>
    <dataValidation type="list" allowBlank="1" showInputMessage="1" showErrorMessage="1" sqref="E9 E10:E39">
      <formula1>doplatokza2</formula1>
    </dataValidation>
    <dataValidation allowBlank="1" showInputMessage="1" sqref="B3:C3"/>
    <dataValidation type="list" allowBlank="1" showInputMessage="1" showErrorMessage="1" sqref="B2:D2">
      <formula1>Kategorie</formula1>
    </dataValidation>
  </dataValidations>
  <printOptions horizontalCentered="1" verticalCentered="1"/>
  <pageMargins left="0.7086614173228347" right="0.7086614173228347" top="1.3385826771653544" bottom="0.35433070866141736" header="0.31496062992125984" footer="0.15748031496062992"/>
  <pageSetup horizontalDpi="600" verticalDpi="600" orientation="portrait" paperSize="9" r:id="rId5"/>
  <headerFooter>
    <oddHeader>&amp;L&amp;"-,Tučné"&amp;14Výkaz o odpracovaných hodinách
v roku 2020&amp;R&amp;G</oddHeader>
  </headerFooter>
  <legacyDrawing r:id="rId2"/>
  <legacyDrawingHF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="115" zoomScaleNormal="115" zoomScalePageLayoutView="0" workbookViewId="0" topLeftCell="A1">
      <selection activeCell="A3" sqref="A3"/>
    </sheetView>
  </sheetViews>
  <sheetFormatPr defaultColWidth="0" defaultRowHeight="15" zeroHeight="1"/>
  <cols>
    <col min="1" max="1" width="33.7109375" style="0" customWidth="1"/>
    <col min="2" max="2" width="12.140625" style="10" customWidth="1"/>
    <col min="3" max="3" width="21.421875" style="9" customWidth="1"/>
    <col min="4" max="4" width="14.7109375" style="11" customWidth="1"/>
    <col min="5" max="5" width="8.57421875" style="0" bestFit="1" customWidth="1"/>
    <col min="6" max="6" width="1.1484375" style="0" customWidth="1"/>
    <col min="7" max="16384" width="8.57421875" style="0" hidden="1" customWidth="1"/>
  </cols>
  <sheetData>
    <row r="1" spans="1:3" ht="24.75" customHeight="1">
      <c r="A1" s="55" t="s">
        <v>51</v>
      </c>
      <c r="B1" s="71">
        <f>Mesiac!F2</f>
        <v>0</v>
      </c>
      <c r="C1" s="71"/>
    </row>
    <row r="2" spans="1:5" ht="15">
      <c r="A2" t="s">
        <v>12</v>
      </c>
      <c r="B2" s="10" t="s">
        <v>15</v>
      </c>
      <c r="C2" s="9" t="s">
        <v>13</v>
      </c>
      <c r="D2" s="11" t="s">
        <v>16</v>
      </c>
      <c r="E2" t="s">
        <v>14</v>
      </c>
    </row>
    <row r="3" spans="1:5" ht="15">
      <c r="A3" s="16"/>
      <c r="B3" s="19"/>
      <c r="C3" s="20"/>
      <c r="D3" s="20"/>
      <c r="E3" s="21"/>
    </row>
    <row r="4" spans="1:5" ht="15">
      <c r="A4" s="16"/>
      <c r="B4" s="19"/>
      <c r="C4" s="20"/>
      <c r="D4" s="20"/>
      <c r="E4" s="21"/>
    </row>
    <row r="5" spans="1:5" ht="15">
      <c r="A5" s="16"/>
      <c r="B5" s="19"/>
      <c r="C5" s="20"/>
      <c r="D5" s="20"/>
      <c r="E5" s="21"/>
    </row>
    <row r="6" spans="1:5" ht="15">
      <c r="A6" s="16"/>
      <c r="B6" s="19"/>
      <c r="C6" s="20"/>
      <c r="D6" s="20"/>
      <c r="E6" s="21"/>
    </row>
    <row r="7" spans="1:5" ht="15">
      <c r="A7" s="16"/>
      <c r="B7" s="19"/>
      <c r="C7" s="20"/>
      <c r="D7" s="20"/>
      <c r="E7" s="21"/>
    </row>
    <row r="8" spans="1:5" ht="15">
      <c r="A8" s="16"/>
      <c r="B8" s="19"/>
      <c r="C8" s="20"/>
      <c r="D8" s="20"/>
      <c r="E8" s="21"/>
    </row>
    <row r="9" spans="1:5" ht="15">
      <c r="A9" s="16"/>
      <c r="B9" s="19"/>
      <c r="C9" s="20"/>
      <c r="D9" s="20"/>
      <c r="E9" s="21"/>
    </row>
    <row r="10" spans="1:5" ht="15">
      <c r="A10" s="16"/>
      <c r="B10" s="19"/>
      <c r="C10" s="20"/>
      <c r="D10" s="20"/>
      <c r="E10" s="21"/>
    </row>
    <row r="11" spans="1:5" ht="15">
      <c r="A11" s="16"/>
      <c r="B11" s="19"/>
      <c r="C11" s="20"/>
      <c r="D11" s="20"/>
      <c r="E11" s="21"/>
    </row>
    <row r="12" spans="1:5" ht="15">
      <c r="A12" s="16"/>
      <c r="B12" s="19"/>
      <c r="C12" s="20"/>
      <c r="D12" s="20"/>
      <c r="E12" s="21"/>
    </row>
    <row r="13" spans="1:5" ht="15">
      <c r="A13" s="16"/>
      <c r="B13" s="19"/>
      <c r="C13" s="20"/>
      <c r="D13" s="20"/>
      <c r="E13" s="21"/>
    </row>
    <row r="14" spans="1:5" ht="15">
      <c r="A14" s="16"/>
      <c r="B14" s="19"/>
      <c r="C14" s="20"/>
      <c r="D14" s="20"/>
      <c r="E14" s="21"/>
    </row>
    <row r="15" spans="1:5" ht="15">
      <c r="A15" s="16"/>
      <c r="B15" s="27"/>
      <c r="C15" s="28"/>
      <c r="D15" s="20"/>
      <c r="E15" s="21"/>
    </row>
    <row r="16" spans="1:5" ht="15">
      <c r="A16" s="16"/>
      <c r="B16" s="27"/>
      <c r="C16" s="28"/>
      <c r="D16" s="20"/>
      <c r="E16" s="21"/>
    </row>
    <row r="17" spans="1:5" ht="15">
      <c r="A17" s="16"/>
      <c r="B17" s="27"/>
      <c r="C17" s="28"/>
      <c r="D17" s="20"/>
      <c r="E17" s="21"/>
    </row>
    <row r="18" spans="1:5" ht="15">
      <c r="A18" s="16"/>
      <c r="B18" s="27"/>
      <c r="C18" s="28"/>
      <c r="D18" s="20"/>
      <c r="E18" s="21"/>
    </row>
    <row r="19" spans="1:5" ht="15">
      <c r="A19" s="16"/>
      <c r="B19" s="27"/>
      <c r="C19" s="28"/>
      <c r="D19" s="20"/>
      <c r="E19" s="21"/>
    </row>
    <row r="20" spans="1:5" ht="15">
      <c r="A20" s="16"/>
      <c r="B20" s="27"/>
      <c r="C20" s="28"/>
      <c r="D20" s="20"/>
      <c r="E20" s="21"/>
    </row>
    <row r="21" spans="1:5" ht="15">
      <c r="A21" s="16"/>
      <c r="B21" s="27"/>
      <c r="C21" s="28"/>
      <c r="D21" s="20"/>
      <c r="E21" s="21"/>
    </row>
    <row r="22" ht="15" hidden="1"/>
    <row r="23" ht="15" hidden="1"/>
    <row r="24" ht="15" hidden="1"/>
    <row r="25" ht="15" hidden="1"/>
    <row r="26" ht="15" hidden="1"/>
    <row r="27" ht="15" hidden="1"/>
    <row r="28" ht="15" hidden="1"/>
  </sheetData>
  <sheetProtection selectLockedCells="1"/>
  <mergeCells count="1">
    <mergeCell ref="B1:C1"/>
  </mergeCells>
  <printOptions horizontalCentered="1"/>
  <pageMargins left="0.2362204724409449" right="0.11811023622047245" top="2.83" bottom="1.1023622047244095" header="0.31496062992125984" footer="0.7086614173228347"/>
  <pageSetup horizontalDpi="600" verticalDpi="600" orientation="portrait" paperSize="9" r:id="rId3"/>
  <headerFooter>
    <oddHeader>&amp;C&amp;G
&amp;14Zoznam absolvovaných súťaží
v roku 2020</oddHeader>
    <oddFooter>&amp;CVypracoval ........................................................</oddFooter>
  </headerFooter>
  <legacyDrawingHF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RowColHeaders="0" zoomScale="110" zoomScaleNormal="110" zoomScalePageLayoutView="0" workbookViewId="0" topLeftCell="A1">
      <selection activeCell="C22" sqref="C22"/>
    </sheetView>
  </sheetViews>
  <sheetFormatPr defaultColWidth="9.140625" defaultRowHeight="15"/>
  <cols>
    <col min="1" max="1" width="4.140625" style="0" customWidth="1"/>
    <col min="2" max="2" width="55.140625" style="0" customWidth="1"/>
    <col min="3" max="7" width="15.140625" style="0" customWidth="1"/>
  </cols>
  <sheetData>
    <row r="1" ht="15">
      <c r="B1" t="s">
        <v>44</v>
      </c>
    </row>
    <row r="3" spans="1:7" ht="15">
      <c r="A3" s="8" t="s">
        <v>11</v>
      </c>
      <c r="B3" s="7" t="s">
        <v>18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</row>
    <row r="4" spans="1:7" ht="15">
      <c r="A4" s="5">
        <v>1</v>
      </c>
      <c r="B4" s="4" t="s">
        <v>31</v>
      </c>
      <c r="C4" s="34">
        <v>28</v>
      </c>
      <c r="D4" s="34">
        <v>23</v>
      </c>
      <c r="E4" s="34">
        <v>18</v>
      </c>
      <c r="F4" s="34">
        <v>15</v>
      </c>
      <c r="G4" s="34">
        <v>11</v>
      </c>
    </row>
    <row r="5" spans="1:7" ht="15">
      <c r="A5" s="5">
        <v>2</v>
      </c>
      <c r="B5" s="4" t="s">
        <v>57</v>
      </c>
      <c r="C5" s="36">
        <v>1.3</v>
      </c>
      <c r="D5" s="36">
        <v>1.3</v>
      </c>
      <c r="E5" s="36">
        <v>1.3</v>
      </c>
      <c r="F5" s="36">
        <v>1.3</v>
      </c>
      <c r="G5" s="36">
        <v>1.3</v>
      </c>
    </row>
    <row r="6" spans="1:7" ht="15">
      <c r="A6" s="5">
        <v>3</v>
      </c>
      <c r="B6" s="4" t="s">
        <v>4</v>
      </c>
      <c r="C6" s="35">
        <f>C4*30%</f>
        <v>8.4</v>
      </c>
      <c r="D6" s="35">
        <f>D4*30%</f>
        <v>6.8999999999999995</v>
      </c>
      <c r="E6" s="35">
        <f>E4*30%</f>
        <v>5.3999999999999995</v>
      </c>
      <c r="F6" s="35">
        <f>F4*30%</f>
        <v>4.5</v>
      </c>
      <c r="G6" s="35">
        <v>3</v>
      </c>
    </row>
    <row r="7" spans="1:7" ht="15">
      <c r="A7" s="5">
        <v>4</v>
      </c>
      <c r="B7" s="6" t="s">
        <v>3</v>
      </c>
      <c r="C7" s="34">
        <v>25</v>
      </c>
      <c r="D7" s="34">
        <v>15</v>
      </c>
      <c r="E7" s="34">
        <v>11</v>
      </c>
      <c r="F7" s="34">
        <v>8</v>
      </c>
      <c r="G7" s="34">
        <v>8</v>
      </c>
    </row>
    <row r="8" spans="1:7" ht="15">
      <c r="A8" s="5">
        <v>5</v>
      </c>
      <c r="B8" s="4" t="s">
        <v>43</v>
      </c>
      <c r="C8" s="72" t="s">
        <v>45</v>
      </c>
      <c r="D8" s="73"/>
      <c r="E8" s="73"/>
      <c r="F8" s="73"/>
      <c r="G8" s="74"/>
    </row>
    <row r="9" spans="1:7" ht="15">
      <c r="A9" s="5">
        <v>6</v>
      </c>
      <c r="B9" s="4" t="s">
        <v>2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 ht="15">
      <c r="A10" s="5">
        <v>7</v>
      </c>
      <c r="B10" s="4" t="s">
        <v>1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</sheetData>
  <sheetProtection selectLockedCells="1" selectUnlockedCells="1"/>
  <mergeCells count="1">
    <mergeCell ref="C8:G8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E6" sqref="E6"/>
    </sheetView>
  </sheetViews>
  <sheetFormatPr defaultColWidth="9.140625" defaultRowHeight="15"/>
  <cols>
    <col min="1" max="1" width="19.140625" style="0" bestFit="1" customWidth="1"/>
  </cols>
  <sheetData>
    <row r="1" spans="1:3" ht="15">
      <c r="A1" s="12">
        <v>1</v>
      </c>
      <c r="C1" s="35">
        <v>8.4</v>
      </c>
    </row>
    <row r="2" spans="1:3" ht="15">
      <c r="A2" s="12">
        <v>2</v>
      </c>
      <c r="C2" s="35">
        <v>6.8999999999999995</v>
      </c>
    </row>
    <row r="3" spans="1:3" ht="15">
      <c r="A3" s="12">
        <v>3</v>
      </c>
      <c r="C3" s="35">
        <v>5.3999999999999995</v>
      </c>
    </row>
    <row r="4" spans="1:3" ht="15">
      <c r="A4" s="12">
        <v>4</v>
      </c>
      <c r="C4" s="35">
        <v>4.5</v>
      </c>
    </row>
    <row r="5" spans="1:3" ht="15">
      <c r="A5" s="12">
        <v>5</v>
      </c>
      <c r="C5" s="35">
        <v>3</v>
      </c>
    </row>
    <row r="6" ht="15">
      <c r="A6" s="12">
        <v>6</v>
      </c>
    </row>
    <row r="7" ht="15">
      <c r="A7" s="12">
        <v>7</v>
      </c>
    </row>
    <row r="8" ht="15">
      <c r="A8" s="12">
        <v>8</v>
      </c>
    </row>
    <row r="9" ht="15">
      <c r="A9" s="12">
        <v>9</v>
      </c>
    </row>
    <row r="10" ht="15">
      <c r="A10" s="12">
        <v>10</v>
      </c>
    </row>
    <row r="11" ht="15">
      <c r="A11" s="12">
        <v>11</v>
      </c>
    </row>
    <row r="12" ht="15">
      <c r="A12" s="12">
        <v>12</v>
      </c>
    </row>
    <row r="13" ht="15">
      <c r="A13" s="12"/>
    </row>
    <row r="14" spans="1:5" ht="15">
      <c r="A14" s="32" t="s">
        <v>28</v>
      </c>
      <c r="E14" s="32"/>
    </row>
    <row r="15" spans="1:5" ht="15">
      <c r="A15" s="32" t="s">
        <v>26</v>
      </c>
      <c r="E15" s="32"/>
    </row>
    <row r="16" spans="1:5" ht="15">
      <c r="A16" s="32" t="s">
        <v>41</v>
      </c>
      <c r="E16" s="32"/>
    </row>
    <row r="17" spans="1:5" ht="15">
      <c r="A17" s="32" t="s">
        <v>24</v>
      </c>
      <c r="E17" s="32"/>
    </row>
    <row r="18" spans="1:5" ht="15">
      <c r="A18" s="32" t="s">
        <v>32</v>
      </c>
      <c r="E18" s="32"/>
    </row>
    <row r="19" spans="1:5" ht="15">
      <c r="A19" s="32" t="s">
        <v>21</v>
      </c>
      <c r="E19" s="32"/>
    </row>
    <row r="20" spans="1:5" ht="15">
      <c r="A20" s="32" t="s">
        <v>39</v>
      </c>
      <c r="E20" s="32"/>
    </row>
    <row r="21" spans="1:5" ht="15">
      <c r="A21" s="32" t="s">
        <v>23</v>
      </c>
      <c r="E21" s="32"/>
    </row>
    <row r="22" spans="1:5" ht="15">
      <c r="A22" s="32" t="s">
        <v>25</v>
      </c>
      <c r="E22" s="32"/>
    </row>
    <row r="23" spans="1:5" ht="15">
      <c r="A23" s="32" t="s">
        <v>30</v>
      </c>
      <c r="E23" s="32"/>
    </row>
    <row r="24" spans="1:5" ht="15">
      <c r="A24" s="32" t="s">
        <v>33</v>
      </c>
      <c r="E24" s="32"/>
    </row>
    <row r="25" spans="1:5" ht="15">
      <c r="A25" s="32" t="s">
        <v>27</v>
      </c>
      <c r="E25" s="32"/>
    </row>
    <row r="26" spans="1:5" ht="15">
      <c r="A26" s="32" t="s">
        <v>38</v>
      </c>
      <c r="E26" s="32"/>
    </row>
    <row r="27" spans="1:5" ht="15">
      <c r="A27" s="32" t="s">
        <v>35</v>
      </c>
      <c r="E27" s="32"/>
    </row>
    <row r="28" spans="1:5" ht="15">
      <c r="A28" s="32" t="s">
        <v>42</v>
      </c>
      <c r="E28" s="32"/>
    </row>
    <row r="29" spans="1:5" ht="15">
      <c r="A29" s="32" t="s">
        <v>36</v>
      </c>
      <c r="E29" s="32"/>
    </row>
    <row r="30" spans="1:5" ht="15">
      <c r="A30" s="32" t="s">
        <v>40</v>
      </c>
      <c r="E30" s="32"/>
    </row>
    <row r="31" spans="1:5" ht="15">
      <c r="A31" s="32" t="s">
        <v>22</v>
      </c>
      <c r="E31" s="32"/>
    </row>
    <row r="32" spans="1:5" ht="15">
      <c r="A32" s="32" t="s">
        <v>37</v>
      </c>
      <c r="E32" s="32"/>
    </row>
    <row r="33" spans="1:5" ht="15">
      <c r="A33" s="32" t="s">
        <v>34</v>
      </c>
      <c r="E33" s="32"/>
    </row>
    <row r="34" ht="15">
      <c r="E34" s="32"/>
    </row>
    <row r="35" spans="1:5" ht="15">
      <c r="A35">
        <v>2020</v>
      </c>
      <c r="E35" s="32"/>
    </row>
    <row r="38" ht="15">
      <c r="A38" s="29" t="s">
        <v>52</v>
      </c>
    </row>
    <row r="39" ht="15">
      <c r="A39" s="29" t="s">
        <v>53</v>
      </c>
    </row>
    <row r="40" ht="15">
      <c r="A40" s="29" t="s">
        <v>54</v>
      </c>
    </row>
    <row r="41" ht="15">
      <c r="A41" s="29" t="s">
        <v>55</v>
      </c>
    </row>
    <row r="42" ht="15">
      <c r="A42" s="29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SAZZP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Dědeček Dušan</dc:creator>
  <cp:keywords/>
  <dc:description/>
  <cp:lastModifiedBy>Andrea Štellerová</cp:lastModifiedBy>
  <cp:lastPrinted>2020-05-06T08:26:07Z</cp:lastPrinted>
  <dcterms:created xsi:type="dcterms:W3CDTF">2012-05-24T03:06:53Z</dcterms:created>
  <dcterms:modified xsi:type="dcterms:W3CDTF">2020-09-03T10:49:36Z</dcterms:modified>
  <cp:category/>
  <cp:version/>
  <cp:contentType/>
  <cp:contentStatus/>
</cp:coreProperties>
</file>